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Pablo\Documents\02 ALIANZAS\09 crece\Finanzas 2019\"/>
    </mc:Choice>
  </mc:AlternateContent>
  <xr:revisionPtr revIDLastSave="0" documentId="13_ncr:1_{6E9419B0-98C1-4AC5-9536-F42F344537BF}" xr6:coauthVersionLast="40" xr6:coauthVersionMax="40" xr10:uidLastSave="{00000000-0000-0000-0000-000000000000}"/>
  <bookViews>
    <workbookView xWindow="0" yWindow="0" windowWidth="20490" windowHeight="8940" xr2:uid="{00000000-000D-0000-FFFF-FFFF00000000}"/>
  </bookViews>
  <sheets>
    <sheet name="digital" sheetId="36" r:id="rId1"/>
    <sheet name="manual" sheetId="37" r:id="rId2"/>
    <sheet name="plan cuentas" sheetId="11" state="hidden" r:id="rId3"/>
  </sheets>
  <externalReferences>
    <externalReference r:id="rId4"/>
  </externalReferences>
  <definedNames>
    <definedName name="activo" localSheetId="0">[1]deuda!$C$15</definedName>
    <definedName name="activo" localSheetId="1">[1]deuda!$C$15</definedName>
    <definedName name="Activo">#REF!</definedName>
    <definedName name="_xlnm.Print_Area" localSheetId="0">digital!$A$1:$D$33</definedName>
    <definedName name="_xlnm.Print_Area" localSheetId="1">manual!$A$1:$D$34</definedName>
    <definedName name="Costo_de_ventas">#REF!</definedName>
    <definedName name="descuento">[1]desctos!$D$25</definedName>
    <definedName name="fecha">[1]desctos!$D$6</definedName>
    <definedName name="Gastos_admin_financ">#REF!</definedName>
    <definedName name="Gastos_operativos">#REF!</definedName>
    <definedName name="hoy">[1]desctos!$D$5</definedName>
    <definedName name="Impuestos">#REF!</definedName>
    <definedName name="interes">[1]desctos!$E$32</definedName>
    <definedName name="inventario">[1]deuda!$C$11</definedName>
    <definedName name="pasivo" localSheetId="0">[1]deuda!$C$28</definedName>
    <definedName name="pasivo" localSheetId="1">[1]deuda!$C$28</definedName>
    <definedName name="Pasivo">#REF!</definedName>
    <definedName name="precio">[1]desctos!$C$25</definedName>
    <definedName name="prestamo" localSheetId="1">#REF!</definedName>
    <definedName name="prestamo">#REF!</definedName>
    <definedName name="proveedores">#REF!</definedName>
    <definedName name="si">[1]desctos!$N$3</definedName>
    <definedName name="tasa">[1]desctos!$H$4</definedName>
    <definedName name="venta2">[1]desctos!$D$32</definedName>
    <definedName name="Venta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7" l="1"/>
  <c r="C24" i="37"/>
  <c r="C12" i="36" l="1"/>
  <c r="C21" i="36"/>
  <c r="C23" i="36" l="1"/>
  <c r="D49" i="11" l="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</calcChain>
</file>

<file path=xl/sharedStrings.xml><?xml version="1.0" encoding="utf-8"?>
<sst xmlns="http://schemas.openxmlformats.org/spreadsheetml/2006/main" count="98" uniqueCount="75">
  <si>
    <t>COD</t>
  </si>
  <si>
    <t>RUBRO / LINEA / TOTAL</t>
  </si>
  <si>
    <t>ACTIVO</t>
  </si>
  <si>
    <t>PASIVO</t>
  </si>
  <si>
    <t>PATRIMONIO NETO</t>
  </si>
  <si>
    <t>Ventas</t>
  </si>
  <si>
    <t>Otros ingresos</t>
  </si>
  <si>
    <t xml:space="preserve">Descuentos </t>
  </si>
  <si>
    <t>Costo de ventas</t>
  </si>
  <si>
    <t>Otros ingresos y egresos</t>
  </si>
  <si>
    <t>Gastos financieros</t>
  </si>
  <si>
    <t>MARGEN BRUTO</t>
  </si>
  <si>
    <t>Costos variables</t>
  </si>
  <si>
    <t>MARGEN NETO</t>
  </si>
  <si>
    <t>Costos fijos operativos</t>
  </si>
  <si>
    <t>Reparac y manten. vehiculos</t>
  </si>
  <si>
    <t>Seguridad y siniestros</t>
  </si>
  <si>
    <t>Seguridad del personal</t>
  </si>
  <si>
    <t>Patentes y habilitaciones</t>
  </si>
  <si>
    <t>Edificios e instalaciones OP</t>
  </si>
  <si>
    <t>Otros costos operativos</t>
  </si>
  <si>
    <t>Costos de ventas admin grales</t>
  </si>
  <si>
    <t>Honorarios profesionales</t>
  </si>
  <si>
    <t>Marketing y publicidad</t>
  </si>
  <si>
    <t>Edificios e instalaciones SGA</t>
  </si>
  <si>
    <t>Otros gastos generales</t>
  </si>
  <si>
    <t>Depreciaciones</t>
  </si>
  <si>
    <t>RESULTADO ANTES DE I.RENTA</t>
  </si>
  <si>
    <t>Impuesto a la renta</t>
  </si>
  <si>
    <t>RESULTADO DESPUES DE I.RENTA</t>
  </si>
  <si>
    <t>Obras clientes privados</t>
  </si>
  <si>
    <t>Obras públicas</t>
  </si>
  <si>
    <t>Alquileres de maquinarias</t>
  </si>
  <si>
    <t>Materiales para obras</t>
  </si>
  <si>
    <t>Sueldos y remuneraciones</t>
  </si>
  <si>
    <t>Servicios profesionales</t>
  </si>
  <si>
    <t xml:space="preserve">Combustibles </t>
  </si>
  <si>
    <t>Otros costos directos</t>
  </si>
  <si>
    <t>Remuneracion P.S.</t>
  </si>
  <si>
    <t>Alquiler de oficina</t>
  </si>
  <si>
    <t>Internet y telefonia</t>
  </si>
  <si>
    <t>Viaticos y combustibles</t>
  </si>
  <si>
    <t>VALOR</t>
  </si>
  <si>
    <t>DERECHOS RESERVADOS</t>
  </si>
  <si>
    <t>Propietario</t>
  </si>
  <si>
    <t>Cajero</t>
  </si>
  <si>
    <t>.............................</t>
  </si>
  <si>
    <t>TOTAL EGRESOS</t>
  </si>
  <si>
    <t xml:space="preserve">SALIDAS DE EFECTIVO </t>
  </si>
  <si>
    <r>
      <t xml:space="preserve">3 - Cargar las </t>
    </r>
    <r>
      <rPr>
        <b/>
        <sz val="11"/>
        <color rgb="FFC00000"/>
        <rFont val="Calibri"/>
        <family val="2"/>
        <scheme val="minor"/>
      </rPr>
      <t>SALIDAS DE EFECTIVO</t>
    </r>
    <r>
      <rPr>
        <sz val="11"/>
        <color rgb="FFC00000"/>
        <rFont val="Calibri"/>
        <family val="2"/>
        <scheme val="minor"/>
      </rPr>
      <t>, tanto el concepto (Pagos a proveedores, pago salarios, servicios, telefonia, devoluciones, etc.) y el valor correspondiente.</t>
    </r>
  </si>
  <si>
    <t>TOTAL INGRESOS</t>
  </si>
  <si>
    <t>Ingresos extraordinarios</t>
  </si>
  <si>
    <r>
      <t xml:space="preserve">2 - Cargar las </t>
    </r>
    <r>
      <rPr>
        <b/>
        <sz val="11"/>
        <color rgb="FFC00000"/>
        <rFont val="Calibri"/>
        <family val="2"/>
        <scheme val="minor"/>
      </rPr>
      <t>ENTRADAS DE EFECTIVO</t>
    </r>
    <r>
      <rPr>
        <sz val="11"/>
        <color rgb="FFC00000"/>
        <rFont val="Calibri"/>
        <family val="2"/>
        <scheme val="minor"/>
      </rPr>
      <t xml:space="preserve">, que incluyen: el saldo al iniciar del dia (que debe coincidir con el cierre de caja anterior), la suma total de las ventas del dia y algunos ingresos extraordinarios. </t>
    </r>
  </si>
  <si>
    <t>Ventas del dia</t>
  </si>
  <si>
    <t>1 - Cargar fecha del dia de cierre y el nombre de la caja correspondiente (Caja Central, caja sucursal, caja 1, caja 2, etc.)</t>
  </si>
  <si>
    <t>Saldo al iniciar el dia</t>
  </si>
  <si>
    <t>completar la planilla y el Excel hace los calculos automáticamente.</t>
  </si>
  <si>
    <t>ENTRADAS DE EFECTIVO</t>
  </si>
  <si>
    <t>Esta planilla puede imprimirse para completar manualmente o</t>
  </si>
  <si>
    <t>NOMBRE DE LA CAJA:</t>
  </si>
  <si>
    <t>FECHA:</t>
  </si>
  <si>
    <t>CIERRE DIARIO DE CAJA</t>
  </si>
  <si>
    <t xml:space="preserve">4 - La planilla calcula automáticamente el total de ingresos, de egresos y el saldo teórico al finalizar el dia. Este saldo al finalizar el dia debe coincidir con el dinero existente en caja (denominado Saldo Real). </t>
  </si>
  <si>
    <t>central</t>
  </si>
  <si>
    <t>Compra de utiles de escritorio</t>
  </si>
  <si>
    <t>Pago a proveedor Alfa S.A.</t>
  </si>
  <si>
    <t>Compra de productos de limpieza</t>
  </si>
  <si>
    <t>Devolucion de dinero del propietario</t>
  </si>
  <si>
    <t>Esta planilla puede imprimirse para completar manualmente</t>
  </si>
  <si>
    <t>PASOS PARA REGISTRAR EL CIERRE DIARIO DE CAJA - MANUAL</t>
  </si>
  <si>
    <t>1 - Cargar fecha del dia de cierre y el nombre de la caja correspondiente (Caja Central, caja sucursal, caja 1, caja 2, etc.) en el campo FECHA</t>
  </si>
  <si>
    <t>CONCEPTO</t>
  </si>
  <si>
    <t>SALDO TEORICO AL FINALIZAR EL DIA 
(Total entrada - Total salida)</t>
  </si>
  <si>
    <t>SALDO REAL AL FINALIZAR EL DIA  
(Saldo real de dinero en caja)</t>
  </si>
  <si>
    <t>PASOS PARA REGISTRAR EL CIERRE DIARIO DE CAJA -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</si>
</sst>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0" applyFont="1"/>
    <xf numFmtId="0" fontId="2" fillId="0" borderId="3" xfId="0" applyFont="1" applyBorder="1" applyAlignment="1">
      <alignment horizontal="left" vertical="center" indent="2"/>
    </xf>
    <xf numFmtId="0" fontId="0" fillId="0" borderId="0" xfId="0" applyAlignment="1"/>
    <xf numFmtId="0" fontId="0" fillId="0" borderId="5" xfId="0" applyBorder="1" applyAlignment="1" applyProtection="1">
      <alignment horizontal="left" vertical="center" indent="2"/>
      <protection locked="0"/>
    </xf>
    <xf numFmtId="0" fontId="0" fillId="0" borderId="7" xfId="0" applyBorder="1" applyAlignment="1" applyProtection="1">
      <alignment horizontal="left" vertical="center" indent="2"/>
      <protection locked="0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left" vertical="center" indent="2"/>
      <protection locked="0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7" xfId="0" applyBorder="1" applyAlignment="1">
      <alignment horizontal="left" vertical="center" indent="2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14" xfId="0" applyBorder="1" applyAlignment="1">
      <alignment horizontal="left" vertical="center" indent="2"/>
    </xf>
    <xf numFmtId="166" fontId="2" fillId="0" borderId="17" xfId="1" applyNumberFormat="1" applyFont="1" applyBorder="1" applyAlignment="1">
      <alignment vertical="center"/>
    </xf>
    <xf numFmtId="166" fontId="2" fillId="0" borderId="2" xfId="1" applyNumberFormat="1" applyFont="1" applyBorder="1" applyAlignment="1">
      <alignment vertical="center"/>
    </xf>
    <xf numFmtId="166" fontId="2" fillId="0" borderId="13" xfId="1" applyNumberFormat="1" applyFont="1" applyBorder="1" applyAlignment="1">
      <alignment horizontal="center" vertical="center"/>
    </xf>
    <xf numFmtId="14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166" fontId="0" fillId="0" borderId="15" xfId="1" applyNumberFormat="1" applyFont="1" applyBorder="1" applyAlignment="1" applyProtection="1">
      <alignment vertical="center"/>
      <protection locked="0"/>
    </xf>
    <xf numFmtId="166" fontId="0" fillId="0" borderId="16" xfId="1" applyNumberFormat="1" applyFont="1" applyBorder="1" applyAlignment="1" applyProtection="1">
      <alignment vertical="center"/>
      <protection locked="0"/>
    </xf>
    <xf numFmtId="166" fontId="0" fillId="0" borderId="18" xfId="1" applyNumberFormat="1" applyFont="1" applyBorder="1" applyAlignment="1" applyProtection="1">
      <alignment vertical="center"/>
      <protection locked="0"/>
    </xf>
    <xf numFmtId="166" fontId="0" fillId="0" borderId="6" xfId="1" applyNumberFormat="1" applyFont="1" applyBorder="1" applyAlignment="1" applyProtection="1">
      <alignment vertical="center"/>
      <protection locked="0"/>
    </xf>
    <xf numFmtId="166" fontId="0" fillId="0" borderId="4" xfId="1" applyNumberFormat="1" applyFont="1" applyBorder="1" applyAlignment="1" applyProtection="1">
      <alignment vertical="center"/>
      <protection locked="0"/>
    </xf>
    <xf numFmtId="166" fontId="2" fillId="0" borderId="13" xfId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6" fontId="0" fillId="0" borderId="19" xfId="1" applyNumberFormat="1" applyFont="1" applyBorder="1" applyAlignment="1" applyProtection="1">
      <alignment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</cellXfs>
  <cellStyles count="4">
    <cellStyle name="Millares" xfId="1" builtinId="3"/>
    <cellStyle name="Millares [0] 2" xfId="2" xr:uid="{00000000-0005-0000-0000-000003000000}"/>
    <cellStyle name="Millares 2" xfId="3" xr:uid="{00000000-0005-0000-0000-000004000000}"/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A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hyperlink" Target="#caja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32447</xdr:colOff>
      <xdr:row>28</xdr:row>
      <xdr:rowOff>57150</xdr:rowOff>
    </xdr:from>
    <xdr:ext cx="462065" cy="514179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72" y="5772150"/>
          <a:ext cx="462065" cy="514179"/>
        </a:xfrm>
        <a:prstGeom prst="rect">
          <a:avLst/>
        </a:prstGeom>
      </xdr:spPr>
    </xdr:pic>
    <xdr:clientData/>
  </xdr:oneCellAnchor>
  <xdr:twoCellAnchor>
    <xdr:from>
      <xdr:col>4</xdr:col>
      <xdr:colOff>581025</xdr:colOff>
      <xdr:row>28</xdr:row>
      <xdr:rowOff>9525</xdr:rowOff>
    </xdr:from>
    <xdr:to>
      <xdr:col>5</xdr:col>
      <xdr:colOff>914400</xdr:colOff>
      <xdr:row>30</xdr:row>
      <xdr:rowOff>66675</xdr:rowOff>
    </xdr:to>
    <xdr:grpSp>
      <xdr:nvGrpSpPr>
        <xdr:cNvPr id="6" name="Grupo 5">
          <a:hlinkClick xmlns:r="http://schemas.openxmlformats.org/officeDocument/2006/relationships" r:id="rId2" tooltip="Volver al inicio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763444" y="8797106"/>
          <a:ext cx="1091279" cy="446343"/>
          <a:chOff x="7934325" y="609600"/>
          <a:chExt cx="1323975" cy="581025"/>
        </a:xfrm>
        <a:solidFill>
          <a:schemeClr val="bg2">
            <a:lumMod val="50000"/>
          </a:schemeClr>
        </a:solidFill>
      </xdr:grpSpPr>
      <xdr:sp macro="" textlink="">
        <xdr:nvSpPr>
          <xdr:cNvPr id="7" name="Rectángulo redondead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934325" y="609600"/>
            <a:ext cx="1323975" cy="581025"/>
          </a:xfrm>
          <a:prstGeom prst="roundRect">
            <a:avLst/>
          </a:prstGeom>
          <a:grp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Y" sz="1100"/>
          </a:p>
        </xdr:txBody>
      </xdr:sp>
      <xdr:sp macro="" textlink="">
        <xdr:nvSpPr>
          <xdr:cNvPr id="8" name="CuadroTexto 7">
            <a:hlinkClick xmlns:r="http://schemas.openxmlformats.org/officeDocument/2006/relationships" r:id="rId3" tooltip="Volver al inicio"/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8048625" y="657638"/>
            <a:ext cx="1038225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PY" sz="1500" b="1">
                <a:solidFill>
                  <a:schemeClr val="bg1"/>
                </a:solidFill>
              </a:rPr>
              <a:t>Inicio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32447</xdr:colOff>
      <xdr:row>29</xdr:row>
      <xdr:rowOff>57150</xdr:rowOff>
    </xdr:from>
    <xdr:ext cx="462065" cy="514179"/>
    <xdr:pic>
      <xdr:nvPicPr>
        <xdr:cNvPr id="5" name="Imagen 4">
          <a:extLst>
            <a:ext uri="{FF2B5EF4-FFF2-40B4-BE49-F238E27FC236}">
              <a16:creationId xmlns:a16="http://schemas.microsoft.com/office/drawing/2014/main" id="{C9D88E10-AC87-4FDC-9EC2-C8D47ACA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72" y="8801100"/>
          <a:ext cx="462065" cy="5141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analisis%20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urso"/>
      <sheetName val="empresas"/>
      <sheetName val="audit"/>
      <sheetName val="ej_pres"/>
      <sheetName val="desctos"/>
      <sheetName val="prest"/>
      <sheetName val="deuda"/>
      <sheetName val="gan_prod"/>
      <sheetName val="gan_serv"/>
      <sheetName val="c_vta"/>
    </sheetNames>
    <sheetDataSet>
      <sheetData sheetId="0"/>
      <sheetData sheetId="1"/>
      <sheetData sheetId="2"/>
      <sheetData sheetId="3"/>
      <sheetData sheetId="4"/>
      <sheetData sheetId="5">
        <row r="3">
          <cell r="N3" t="str">
            <v>Si</v>
          </cell>
        </row>
        <row r="4">
          <cell r="H4">
            <v>0.05</v>
          </cell>
        </row>
        <row r="5">
          <cell r="D5" t="str">
            <v>no</v>
          </cell>
        </row>
        <row r="6">
          <cell r="D6">
            <v>43332</v>
          </cell>
        </row>
        <row r="25">
          <cell r="C25">
            <v>1000000</v>
          </cell>
          <cell r="D25">
            <v>0.1</v>
          </cell>
        </row>
        <row r="32">
          <cell r="D32">
            <v>1000000</v>
          </cell>
          <cell r="E32">
            <v>0.05</v>
          </cell>
        </row>
      </sheetData>
      <sheetData sheetId="6"/>
      <sheetData sheetId="7">
        <row r="11">
          <cell r="C11">
            <v>35000000</v>
          </cell>
        </row>
        <row r="15">
          <cell r="C15">
            <v>44100000</v>
          </cell>
        </row>
        <row r="28">
          <cell r="C28">
            <v>16800000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XFC41"/>
  <sheetViews>
    <sheetView showGridLines="0" showRowColHeaders="0" tabSelected="1" zoomScale="93" zoomScaleNormal="93" workbookViewId="0">
      <selection activeCell="C17" sqref="C17"/>
    </sheetView>
  </sheetViews>
  <sheetFormatPr baseColWidth="10" defaultColWidth="0" defaultRowHeight="15" zeroHeight="1" x14ac:dyDescent="0.25"/>
  <cols>
    <col min="1" max="1" width="8.140625" customWidth="1"/>
    <col min="2" max="2" width="41.140625" customWidth="1"/>
    <col min="3" max="3" width="21.140625" customWidth="1"/>
    <col min="4" max="4" width="7.140625" customWidth="1"/>
    <col min="5" max="5" width="11.42578125" customWidth="1"/>
    <col min="6" max="6" width="17" customWidth="1"/>
    <col min="7" max="7" width="34.140625" customWidth="1"/>
    <col min="8" max="16383" width="11.42578125" hidden="1"/>
    <col min="16384" max="16384" width="3.5703125" hidden="1" customWidth="1"/>
  </cols>
  <sheetData>
    <row r="1" spans="1:7" x14ac:dyDescent="0.25">
      <c r="B1" s="17"/>
    </row>
    <row r="2" spans="1:7" x14ac:dyDescent="0.25"/>
    <row r="3" spans="1:7" ht="21" x14ac:dyDescent="0.35">
      <c r="B3" s="40" t="s">
        <v>61</v>
      </c>
      <c r="C3" s="40"/>
    </row>
    <row r="4" spans="1:7" x14ac:dyDescent="0.25"/>
    <row r="5" spans="1:7" ht="15.75" thickBot="1" x14ac:dyDescent="0.3">
      <c r="B5" s="24" t="s">
        <v>60</v>
      </c>
      <c r="C5" s="29">
        <v>43514</v>
      </c>
    </row>
    <row r="6" spans="1:7" ht="28.5" customHeight="1" thickBot="1" x14ac:dyDescent="0.3">
      <c r="B6" s="24" t="s">
        <v>59</v>
      </c>
      <c r="C6" s="30" t="s">
        <v>63</v>
      </c>
      <c r="E6" s="41" t="s">
        <v>74</v>
      </c>
      <c r="F6" s="41"/>
      <c r="G6" s="41"/>
    </row>
    <row r="7" spans="1:7" ht="15.75" thickBot="1" x14ac:dyDescent="0.3">
      <c r="E7" s="23" t="s">
        <v>58</v>
      </c>
    </row>
    <row r="8" spans="1:7" s="15" customFormat="1" ht="21.75" thickBot="1" x14ac:dyDescent="0.3">
      <c r="A8"/>
      <c r="B8" s="38" t="s">
        <v>57</v>
      </c>
      <c r="C8" s="39"/>
      <c r="E8" s="22" t="s">
        <v>56</v>
      </c>
    </row>
    <row r="9" spans="1:7" s="15" customFormat="1" ht="33" customHeight="1" x14ac:dyDescent="0.25">
      <c r="B9" s="25" t="s">
        <v>55</v>
      </c>
      <c r="C9" s="31">
        <v>450000</v>
      </c>
      <c r="E9" s="42" t="s">
        <v>54</v>
      </c>
      <c r="F9" s="42"/>
      <c r="G9" s="42"/>
    </row>
    <row r="10" spans="1:7" s="15" customFormat="1" ht="33" customHeight="1" x14ac:dyDescent="0.25">
      <c r="B10" s="21" t="s">
        <v>53</v>
      </c>
      <c r="C10" s="32">
        <v>2350000</v>
      </c>
      <c r="E10" s="42" t="s">
        <v>52</v>
      </c>
      <c r="F10" s="42"/>
      <c r="G10" s="42"/>
    </row>
    <row r="11" spans="1:7" s="15" customFormat="1" ht="33" customHeight="1" thickBot="1" x14ac:dyDescent="0.3">
      <c r="B11" s="20" t="s">
        <v>51</v>
      </c>
      <c r="C11" s="33">
        <v>75000</v>
      </c>
      <c r="E11" s="42"/>
      <c r="F11" s="42"/>
      <c r="G11" s="42"/>
    </row>
    <row r="12" spans="1:7" s="15" customFormat="1" ht="33" customHeight="1" thickBot="1" x14ac:dyDescent="0.3">
      <c r="B12" s="11" t="s">
        <v>50</v>
      </c>
      <c r="C12" s="26">
        <f>IF(C9&gt;0,SUM(C9:C11),0)</f>
        <v>2875000</v>
      </c>
      <c r="E12" s="42" t="s">
        <v>49</v>
      </c>
      <c r="F12" s="42"/>
      <c r="G12" s="42"/>
    </row>
    <row r="13" spans="1:7" s="17" customFormat="1" ht="7.5" customHeight="1" thickBot="1" x14ac:dyDescent="0.3">
      <c r="A13" s="15"/>
      <c r="B13" s="19"/>
      <c r="C13" s="18"/>
      <c r="E13" s="42"/>
      <c r="F13" s="42"/>
      <c r="G13" s="42"/>
    </row>
    <row r="14" spans="1:7" s="15" customFormat="1" ht="21.75" thickBot="1" x14ac:dyDescent="0.3">
      <c r="A14" s="17"/>
      <c r="B14" s="38" t="s">
        <v>48</v>
      </c>
      <c r="C14" s="39"/>
      <c r="E14" s="42"/>
      <c r="F14" s="42"/>
      <c r="G14" s="42"/>
    </row>
    <row r="15" spans="1:7" s="15" customFormat="1" ht="33" customHeight="1" x14ac:dyDescent="0.25">
      <c r="B15" s="16" t="s">
        <v>64</v>
      </c>
      <c r="C15" s="31">
        <v>22000</v>
      </c>
      <c r="E15" s="37" t="s">
        <v>62</v>
      </c>
      <c r="F15" s="37"/>
      <c r="G15" s="37"/>
    </row>
    <row r="16" spans="1:7" s="15" customFormat="1" ht="33" customHeight="1" x14ac:dyDescent="0.25">
      <c r="B16" s="14" t="s">
        <v>65</v>
      </c>
      <c r="C16" s="34">
        <v>2000000</v>
      </c>
      <c r="E16" s="37"/>
      <c r="F16" s="37"/>
      <c r="G16" s="37"/>
    </row>
    <row r="17" spans="1:5" ht="33" customHeight="1" x14ac:dyDescent="0.25">
      <c r="A17" s="15"/>
      <c r="B17" s="14" t="s">
        <v>66</v>
      </c>
      <c r="C17" s="34">
        <v>36500</v>
      </c>
      <c r="E17" s="12"/>
    </row>
    <row r="18" spans="1:5" ht="33" customHeight="1" x14ac:dyDescent="0.25">
      <c r="B18" s="14" t="s">
        <v>67</v>
      </c>
      <c r="C18" s="34">
        <v>75000</v>
      </c>
      <c r="E18" s="12"/>
    </row>
    <row r="19" spans="1:5" ht="33" customHeight="1" x14ac:dyDescent="0.25">
      <c r="B19" s="14"/>
      <c r="C19" s="34"/>
      <c r="E19" s="12"/>
    </row>
    <row r="20" spans="1:5" ht="33" customHeight="1" thickBot="1" x14ac:dyDescent="0.3">
      <c r="B20" s="13"/>
      <c r="C20" s="35"/>
      <c r="E20" s="12"/>
    </row>
    <row r="21" spans="1:5" ht="33" customHeight="1" thickBot="1" x14ac:dyDescent="0.3">
      <c r="B21" s="11" t="s">
        <v>47</v>
      </c>
      <c r="C21" s="27">
        <f>IF(C15&gt;0,SUM(C15:C20),0)</f>
        <v>2133500</v>
      </c>
    </row>
    <row r="22" spans="1:5" ht="15.75" thickBot="1" x14ac:dyDescent="0.3">
      <c r="C22" s="8"/>
    </row>
    <row r="23" spans="1:5" ht="33" customHeight="1" thickBot="1" x14ac:dyDescent="0.3">
      <c r="B23" s="49" t="s">
        <v>72</v>
      </c>
      <c r="C23" s="28">
        <f>IF(C9&gt;0,C12-C21,0)</f>
        <v>741500</v>
      </c>
    </row>
    <row r="24" spans="1:5" ht="33" customHeight="1" thickBot="1" x14ac:dyDescent="0.3">
      <c r="B24" s="49" t="s">
        <v>73</v>
      </c>
      <c r="C24" s="36">
        <v>745000</v>
      </c>
    </row>
    <row r="25" spans="1:5" x14ac:dyDescent="0.25"/>
    <row r="26" spans="1:5" ht="21.75" customHeight="1" x14ac:dyDescent="0.25"/>
    <row r="27" spans="1:5" x14ac:dyDescent="0.25">
      <c r="B27" s="9" t="s">
        <v>46</v>
      </c>
      <c r="C27" s="9" t="s">
        <v>46</v>
      </c>
    </row>
    <row r="28" spans="1:5" x14ac:dyDescent="0.25">
      <c r="B28" s="9" t="s">
        <v>45</v>
      </c>
      <c r="C28" s="9" t="s">
        <v>44</v>
      </c>
    </row>
    <row r="29" spans="1:5" x14ac:dyDescent="0.25"/>
    <row r="30" spans="1:5" x14ac:dyDescent="0.25"/>
    <row r="31" spans="1:5" x14ac:dyDescent="0.25"/>
    <row r="32" spans="1:5" x14ac:dyDescent="0.25">
      <c r="B32" s="10" t="s">
        <v>43</v>
      </c>
    </row>
    <row r="33" ht="6" customHeight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x14ac:dyDescent="0.25"/>
    <row r="41" x14ac:dyDescent="0.25"/>
  </sheetData>
  <sheetProtection algorithmName="SHA-512" hashValue="9GFOTSEqraYhGJHOQBpMZKT7IuuFJkotiR4aLC2O57Bw+kNuKdAMqoY8MUpySPEi5KL5xyIwOja4lYRtCOWJEA==" saltValue="bFXDwDVIJmULXvNvIVD0aQ==" spinCount="100000" sheet="1" objects="1" scenarios="1" selectLockedCells="1"/>
  <mergeCells count="8">
    <mergeCell ref="E15:G16"/>
    <mergeCell ref="B14:C14"/>
    <mergeCell ref="B8:C8"/>
    <mergeCell ref="B3:C3"/>
    <mergeCell ref="E6:G6"/>
    <mergeCell ref="E9:G9"/>
    <mergeCell ref="E10:G11"/>
    <mergeCell ref="E12:G14"/>
  </mergeCells>
  <conditionalFormatting sqref="C1:C4 C33:C1048576 B32 C7:C8 C13:C14 C22:C23 C25:C31">
    <cfRule type="cellIs" dxfId="5" priority="6" operator="equal">
      <formula>0</formula>
    </cfRule>
  </conditionalFormatting>
  <conditionalFormatting sqref="C12">
    <cfRule type="cellIs" dxfId="4" priority="4" operator="equal">
      <formula>0</formula>
    </cfRule>
  </conditionalFormatting>
  <conditionalFormatting sqref="C21">
    <cfRule type="cellIs" dxfId="3" priority="3" operator="equal">
      <formula>0</formula>
    </cfRule>
  </conditionalFormatting>
  <dataValidations count="1">
    <dataValidation type="date" allowBlank="1" showInputMessage="1" showErrorMessage="1" sqref="C5" xr:uid="{00000000-0002-0000-0000-000000000000}">
      <formula1>42736</formula1>
      <formula2>44196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E860-2F99-4059-BC70-D0EE129E5130}">
  <sheetPr>
    <tabColor theme="9" tint="-0.249977111117893"/>
  </sheetPr>
  <dimension ref="A1:XFC42"/>
  <sheetViews>
    <sheetView showGridLines="0" topLeftCell="A18" zoomScale="93" zoomScaleNormal="93" workbookViewId="0">
      <selection activeCell="C25" sqref="C25"/>
    </sheetView>
  </sheetViews>
  <sheetFormatPr baseColWidth="10" defaultColWidth="0" defaultRowHeight="15" customHeight="1" zeroHeight="1" x14ac:dyDescent="0.25"/>
  <cols>
    <col min="1" max="1" width="8.140625" customWidth="1"/>
    <col min="2" max="2" width="41.140625" customWidth="1"/>
    <col min="3" max="3" width="21.140625" customWidth="1"/>
    <col min="4" max="4" width="7.140625" customWidth="1"/>
    <col min="5" max="5" width="11.42578125" customWidth="1"/>
    <col min="6" max="6" width="17" customWidth="1"/>
    <col min="7" max="7" width="34.140625" customWidth="1"/>
    <col min="8" max="16383" width="11.42578125" hidden="1"/>
    <col min="16384" max="16384" width="3.5703125" hidden="1" customWidth="1"/>
  </cols>
  <sheetData>
    <row r="1" spans="1:7" x14ac:dyDescent="0.25">
      <c r="B1" s="17"/>
    </row>
    <row r="2" spans="1:7" x14ac:dyDescent="0.25"/>
    <row r="3" spans="1:7" ht="21" x14ac:dyDescent="0.35">
      <c r="B3" s="40" t="s">
        <v>61</v>
      </c>
      <c r="C3" s="40"/>
    </row>
    <row r="4" spans="1:7" x14ac:dyDescent="0.25"/>
    <row r="5" spans="1:7" ht="15.75" thickBot="1" x14ac:dyDescent="0.3">
      <c r="B5" s="24" t="s">
        <v>60</v>
      </c>
      <c r="C5" s="29"/>
    </row>
    <row r="6" spans="1:7" ht="28.5" customHeight="1" thickBot="1" x14ac:dyDescent="0.3">
      <c r="B6" s="24" t="s">
        <v>59</v>
      </c>
      <c r="C6" s="30"/>
      <c r="E6" s="41" t="s">
        <v>69</v>
      </c>
      <c r="F6" s="41"/>
      <c r="G6" s="41"/>
    </row>
    <row r="7" spans="1:7" ht="15.75" thickBot="1" x14ac:dyDescent="0.3">
      <c r="E7" s="23" t="s">
        <v>68</v>
      </c>
    </row>
    <row r="8" spans="1:7" s="15" customFormat="1" ht="21.75" thickBot="1" x14ac:dyDescent="0.3">
      <c r="A8"/>
      <c r="B8" s="38" t="s">
        <v>57</v>
      </c>
      <c r="C8" s="39"/>
      <c r="E8" s="22"/>
    </row>
    <row r="9" spans="1:7" s="15" customFormat="1" ht="33" customHeight="1" x14ac:dyDescent="0.25">
      <c r="B9" s="25" t="s">
        <v>55</v>
      </c>
      <c r="C9" s="31"/>
      <c r="E9" s="42" t="s">
        <v>70</v>
      </c>
      <c r="F9" s="42"/>
      <c r="G9" s="42"/>
    </row>
    <row r="10" spans="1:7" s="15" customFormat="1" ht="33" customHeight="1" x14ac:dyDescent="0.25">
      <c r="B10" s="21" t="s">
        <v>53</v>
      </c>
      <c r="C10" s="32"/>
      <c r="E10" s="42" t="s">
        <v>52</v>
      </c>
      <c r="F10" s="42"/>
      <c r="G10" s="42"/>
    </row>
    <row r="11" spans="1:7" s="15" customFormat="1" ht="33" customHeight="1" thickBot="1" x14ac:dyDescent="0.3">
      <c r="B11" s="20" t="s">
        <v>51</v>
      </c>
      <c r="C11" s="33"/>
      <c r="E11" s="42"/>
      <c r="F11" s="42"/>
      <c r="G11" s="42"/>
    </row>
    <row r="12" spans="1:7" s="15" customFormat="1" ht="33" customHeight="1" thickBot="1" x14ac:dyDescent="0.3">
      <c r="B12" s="11" t="s">
        <v>50</v>
      </c>
      <c r="C12" s="26"/>
      <c r="E12" s="42" t="s">
        <v>49</v>
      </c>
      <c r="F12" s="42"/>
      <c r="G12" s="42"/>
    </row>
    <row r="13" spans="1:7" s="17" customFormat="1" ht="7.5" customHeight="1" thickBot="1" x14ac:dyDescent="0.3">
      <c r="A13" s="15"/>
      <c r="B13" s="19"/>
      <c r="C13" s="18"/>
      <c r="E13" s="42"/>
      <c r="F13" s="42"/>
      <c r="G13" s="42"/>
    </row>
    <row r="14" spans="1:7" s="15" customFormat="1" ht="21.75" thickBot="1" x14ac:dyDescent="0.3">
      <c r="A14" s="17"/>
      <c r="B14" s="38" t="s">
        <v>48</v>
      </c>
      <c r="C14" s="39"/>
      <c r="E14" s="42"/>
      <c r="F14" s="42"/>
      <c r="G14" s="42"/>
    </row>
    <row r="15" spans="1:7" s="44" customFormat="1" ht="12.75" thickBot="1" x14ac:dyDescent="0.3">
      <c r="A15" s="43"/>
      <c r="B15" s="47" t="s">
        <v>71</v>
      </c>
      <c r="C15" s="48" t="s">
        <v>42</v>
      </c>
      <c r="E15" s="45"/>
      <c r="F15" s="45"/>
      <c r="G15" s="45"/>
    </row>
    <row r="16" spans="1:7" s="15" customFormat="1" ht="33" customHeight="1" x14ac:dyDescent="0.25">
      <c r="B16" s="16"/>
      <c r="C16" s="46"/>
      <c r="E16" s="37" t="s">
        <v>62</v>
      </c>
      <c r="F16" s="37"/>
      <c r="G16" s="37"/>
    </row>
    <row r="17" spans="1:7" s="15" customFormat="1" ht="33" customHeight="1" x14ac:dyDescent="0.25">
      <c r="B17" s="14"/>
      <c r="C17" s="34"/>
      <c r="E17" s="37"/>
      <c r="F17" s="37"/>
      <c r="G17" s="37"/>
    </row>
    <row r="18" spans="1:7" ht="33" customHeight="1" x14ac:dyDescent="0.25">
      <c r="A18" s="15"/>
      <c r="B18" s="14"/>
      <c r="C18" s="34"/>
      <c r="E18" s="12"/>
    </row>
    <row r="19" spans="1:7" ht="33" customHeight="1" x14ac:dyDescent="0.25">
      <c r="B19" s="14"/>
      <c r="C19" s="34"/>
      <c r="E19" s="12"/>
    </row>
    <row r="20" spans="1:7" ht="33" customHeight="1" x14ac:dyDescent="0.25">
      <c r="B20" s="14"/>
      <c r="C20" s="34"/>
      <c r="E20" s="12"/>
    </row>
    <row r="21" spans="1:7" ht="33" customHeight="1" thickBot="1" x14ac:dyDescent="0.3">
      <c r="B21" s="13"/>
      <c r="C21" s="35"/>
      <c r="E21" s="12"/>
    </row>
    <row r="22" spans="1:7" ht="33" customHeight="1" thickBot="1" x14ac:dyDescent="0.3">
      <c r="B22" s="11" t="s">
        <v>47</v>
      </c>
      <c r="C22" s="27">
        <f>IF(C16&gt;0,SUM(C16:C21),0)</f>
        <v>0</v>
      </c>
    </row>
    <row r="23" spans="1:7" ht="15.75" thickBot="1" x14ac:dyDescent="0.3">
      <c r="C23" s="8"/>
    </row>
    <row r="24" spans="1:7" ht="33" customHeight="1" thickBot="1" x14ac:dyDescent="0.3">
      <c r="B24" s="49" t="s">
        <v>72</v>
      </c>
      <c r="C24" s="28">
        <f>IF(C9&gt;0,C12-C22,0)</f>
        <v>0</v>
      </c>
    </row>
    <row r="25" spans="1:7" ht="33" customHeight="1" thickBot="1" x14ac:dyDescent="0.3">
      <c r="B25" s="49" t="s">
        <v>73</v>
      </c>
      <c r="C25" s="36"/>
    </row>
    <row r="26" spans="1:7" x14ac:dyDescent="0.25"/>
    <row r="27" spans="1:7" ht="21.75" customHeight="1" x14ac:dyDescent="0.25"/>
    <row r="28" spans="1:7" x14ac:dyDescent="0.25">
      <c r="B28" s="9" t="s">
        <v>46</v>
      </c>
      <c r="C28" s="9" t="s">
        <v>46</v>
      </c>
    </row>
    <row r="29" spans="1:7" x14ac:dyDescent="0.25">
      <c r="B29" s="9" t="s">
        <v>45</v>
      </c>
      <c r="C29" s="9" t="s">
        <v>44</v>
      </c>
    </row>
    <row r="30" spans="1:7" x14ac:dyDescent="0.25"/>
    <row r="31" spans="1:7" x14ac:dyDescent="0.25"/>
    <row r="32" spans="1:7" x14ac:dyDescent="0.25"/>
    <row r="33" spans="2:2" x14ac:dyDescent="0.25">
      <c r="B33" s="10" t="s">
        <v>43</v>
      </c>
    </row>
    <row r="34" spans="2:2" ht="6" customHeight="1" x14ac:dyDescent="0.25"/>
    <row r="35" spans="2:2" hidden="1" x14ac:dyDescent="0.25"/>
    <row r="36" spans="2:2" hidden="1" x14ac:dyDescent="0.25"/>
    <row r="37" spans="2:2" hidden="1" x14ac:dyDescent="0.25"/>
    <row r="38" spans="2:2" hidden="1" x14ac:dyDescent="0.25"/>
    <row r="39" spans="2:2" hidden="1" x14ac:dyDescent="0.25"/>
    <row r="40" spans="2:2" hidden="1" x14ac:dyDescent="0.25"/>
    <row r="41" spans="2:2" x14ac:dyDescent="0.25"/>
    <row r="42" spans="2:2" x14ac:dyDescent="0.25"/>
  </sheetData>
  <sheetProtection algorithmName="SHA-512" hashValue="NU4XR40I7dUYoS2fpVvzyosn45wGryArl1dNgMXLyTpHTHdP97IDRfmrGG4aYx7Y09amfYI6pnuA/kRfgidiqA==" saltValue="3oEfHO4wxmyD6c79u+EY7g==" spinCount="100000" sheet="1" objects="1" scenarios="1" selectLockedCells="1"/>
  <mergeCells count="8">
    <mergeCell ref="E16:G17"/>
    <mergeCell ref="B3:C3"/>
    <mergeCell ref="E6:G6"/>
    <mergeCell ref="B8:C8"/>
    <mergeCell ref="E9:G9"/>
    <mergeCell ref="E10:G11"/>
    <mergeCell ref="E12:G14"/>
    <mergeCell ref="B14:C14"/>
  </mergeCells>
  <conditionalFormatting sqref="C1:C4 C34:C1048576 B33 C7:C8 C13:C15 C23:C24 C26:C32">
    <cfRule type="cellIs" dxfId="2" priority="3" operator="equal">
      <formula>0</formula>
    </cfRule>
  </conditionalFormatting>
  <conditionalFormatting sqref="C12">
    <cfRule type="cellIs" dxfId="1" priority="2" operator="equal">
      <formula>0</formula>
    </cfRule>
  </conditionalFormatting>
  <conditionalFormatting sqref="C22">
    <cfRule type="cellIs" dxfId="0" priority="1" operator="equal">
      <formula>0</formula>
    </cfRule>
  </conditionalFormatting>
  <dataValidations count="1">
    <dataValidation type="date" allowBlank="1" showInputMessage="1" showErrorMessage="1" sqref="C5" xr:uid="{B8FDDC71-D585-4990-AB84-C6B9F447BC0D}">
      <formula1>42736</formula1>
      <formula2>44196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77"/>
  <sheetViews>
    <sheetView showGridLines="0" topLeftCell="A33" workbookViewId="0">
      <selection activeCell="D9" sqref="D9:D48"/>
    </sheetView>
  </sheetViews>
  <sheetFormatPr baseColWidth="10" defaultRowHeight="15" x14ac:dyDescent="0.25"/>
  <cols>
    <col min="1" max="1" width="7.85546875" style="3" customWidth="1"/>
    <col min="2" max="2" width="27.85546875" style="4" customWidth="1"/>
    <col min="4" max="4" width="31.5703125" customWidth="1"/>
  </cols>
  <sheetData>
    <row r="3" spans="1:4" s="3" customFormat="1" x14ac:dyDescent="0.25">
      <c r="B3" s="4"/>
    </row>
    <row r="4" spans="1:4" s="3" customFormat="1" x14ac:dyDescent="0.25">
      <c r="A4" s="2" t="s">
        <v>0</v>
      </c>
      <c r="B4" s="2" t="s">
        <v>1</v>
      </c>
    </row>
    <row r="5" spans="1:4" s="3" customFormat="1" x14ac:dyDescent="0.25">
      <c r="A5" s="3">
        <v>100</v>
      </c>
      <c r="B5" s="4" t="s">
        <v>2</v>
      </c>
    </row>
    <row r="6" spans="1:4" s="3" customFormat="1" x14ac:dyDescent="0.25">
      <c r="A6" s="3">
        <v>200</v>
      </c>
      <c r="B6" s="4" t="s">
        <v>3</v>
      </c>
    </row>
    <row r="7" spans="1:4" s="3" customFormat="1" x14ac:dyDescent="0.25">
      <c r="A7" s="3">
        <v>300</v>
      </c>
      <c r="B7" s="4" t="s">
        <v>4</v>
      </c>
    </row>
    <row r="8" spans="1:4" s="3" customFormat="1" x14ac:dyDescent="0.25">
      <c r="A8" s="3">
        <v>400</v>
      </c>
      <c r="B8" s="1" t="s">
        <v>5</v>
      </c>
    </row>
    <row r="9" spans="1:4" s="3" customFormat="1" x14ac:dyDescent="0.25">
      <c r="A9" s="3">
        <v>401</v>
      </c>
      <c r="B9" s="5" t="s">
        <v>30</v>
      </c>
      <c r="D9" s="3" t="str">
        <f>+CONCATENATE(A9,"-",B9)</f>
        <v>401-Obras clientes privados</v>
      </c>
    </row>
    <row r="10" spans="1:4" s="3" customFormat="1" x14ac:dyDescent="0.25">
      <c r="A10" s="3">
        <v>402</v>
      </c>
      <c r="B10" s="5" t="s">
        <v>31</v>
      </c>
      <c r="D10" s="3" t="str">
        <f t="shared" ref="D10:D49" si="0">+CONCATENATE(A10,"-",B10)</f>
        <v>402-Obras públicas</v>
      </c>
    </row>
    <row r="11" spans="1:4" s="3" customFormat="1" x14ac:dyDescent="0.25">
      <c r="A11" s="3">
        <v>450</v>
      </c>
      <c r="B11" s="6" t="s">
        <v>6</v>
      </c>
      <c r="D11" s="3" t="str">
        <f t="shared" si="0"/>
        <v>450-Otros ingresos</v>
      </c>
    </row>
    <row r="12" spans="1:4" s="3" customFormat="1" x14ac:dyDescent="0.25">
      <c r="A12" s="3">
        <v>499</v>
      </c>
      <c r="B12" s="5" t="s">
        <v>7</v>
      </c>
      <c r="D12" s="3" t="str">
        <f t="shared" si="0"/>
        <v xml:space="preserve">499-Descuentos </v>
      </c>
    </row>
    <row r="13" spans="1:4" s="3" customFormat="1" x14ac:dyDescent="0.25">
      <c r="A13" s="3">
        <v>500</v>
      </c>
      <c r="B13" s="1" t="s">
        <v>8</v>
      </c>
      <c r="D13" s="3" t="str">
        <f t="shared" si="0"/>
        <v>500-Costo de ventas</v>
      </c>
    </row>
    <row r="14" spans="1:4" s="3" customFormat="1" x14ac:dyDescent="0.25">
      <c r="A14" s="3">
        <v>501</v>
      </c>
      <c r="B14" s="5" t="s">
        <v>33</v>
      </c>
      <c r="D14" s="3" t="str">
        <f t="shared" si="0"/>
        <v>501-Materiales para obras</v>
      </c>
    </row>
    <row r="15" spans="1:4" s="3" customFormat="1" x14ac:dyDescent="0.25">
      <c r="A15" s="3">
        <v>502</v>
      </c>
      <c r="B15" s="5" t="s">
        <v>34</v>
      </c>
      <c r="D15" s="3" t="str">
        <f t="shared" si="0"/>
        <v>502-Sueldos y remuneraciones</v>
      </c>
    </row>
    <row r="16" spans="1:4" s="3" customFormat="1" x14ac:dyDescent="0.25">
      <c r="A16" s="3">
        <v>503</v>
      </c>
      <c r="B16" s="5" t="s">
        <v>35</v>
      </c>
      <c r="D16" s="3" t="str">
        <f t="shared" si="0"/>
        <v>503-Servicios profesionales</v>
      </c>
    </row>
    <row r="17" spans="1:4" s="3" customFormat="1" x14ac:dyDescent="0.25">
      <c r="A17" s="3">
        <v>504</v>
      </c>
      <c r="B17" s="5" t="s">
        <v>36</v>
      </c>
      <c r="D17" s="3" t="str">
        <f t="shared" si="0"/>
        <v xml:space="preserve">504-Combustibles </v>
      </c>
    </row>
    <row r="18" spans="1:4" s="3" customFormat="1" x14ac:dyDescent="0.25">
      <c r="A18" s="3">
        <v>505</v>
      </c>
      <c r="B18" s="5" t="s">
        <v>32</v>
      </c>
      <c r="D18" s="3" t="str">
        <f t="shared" si="0"/>
        <v>505-Alquileres de maquinarias</v>
      </c>
    </row>
    <row r="19" spans="1:4" s="3" customFormat="1" x14ac:dyDescent="0.25">
      <c r="A19" s="3">
        <v>506</v>
      </c>
      <c r="B19" s="5" t="s">
        <v>37</v>
      </c>
      <c r="D19" s="3" t="str">
        <f t="shared" si="0"/>
        <v>506-Otros costos directos</v>
      </c>
    </row>
    <row r="20" spans="1:4" s="3" customFormat="1" x14ac:dyDescent="0.25">
      <c r="A20" s="4">
        <v>507</v>
      </c>
      <c r="B20" s="5"/>
      <c r="D20" s="3" t="str">
        <f t="shared" si="0"/>
        <v>507-</v>
      </c>
    </row>
    <row r="21" spans="1:4" s="3" customFormat="1" x14ac:dyDescent="0.25">
      <c r="A21" s="3">
        <v>600</v>
      </c>
      <c r="B21" s="1" t="s">
        <v>9</v>
      </c>
      <c r="D21" s="3" t="str">
        <f t="shared" si="0"/>
        <v>600-Otros ingresos y egresos</v>
      </c>
    </row>
    <row r="22" spans="1:4" s="3" customFormat="1" x14ac:dyDescent="0.25">
      <c r="A22" s="3">
        <v>601</v>
      </c>
      <c r="B22" s="5" t="s">
        <v>6</v>
      </c>
      <c r="D22" s="3" t="str">
        <f t="shared" si="0"/>
        <v>601-Otros ingresos</v>
      </c>
    </row>
    <row r="23" spans="1:4" s="3" customFormat="1" x14ac:dyDescent="0.25">
      <c r="A23" s="3">
        <v>602</v>
      </c>
      <c r="B23" s="5" t="s">
        <v>10</v>
      </c>
      <c r="D23" s="3" t="str">
        <f t="shared" si="0"/>
        <v>602-Gastos financieros</v>
      </c>
    </row>
    <row r="24" spans="1:4" s="3" customFormat="1" x14ac:dyDescent="0.25">
      <c r="A24" s="3">
        <v>603</v>
      </c>
      <c r="B24" s="5"/>
      <c r="D24" s="3" t="str">
        <f t="shared" si="0"/>
        <v>603-</v>
      </c>
    </row>
    <row r="25" spans="1:4" s="3" customFormat="1" x14ac:dyDescent="0.25">
      <c r="A25" s="3">
        <v>604</v>
      </c>
      <c r="B25" s="5"/>
      <c r="D25" s="3" t="str">
        <f t="shared" si="0"/>
        <v>604-</v>
      </c>
    </row>
    <row r="26" spans="1:4" s="3" customFormat="1" x14ac:dyDescent="0.25">
      <c r="A26" s="3">
        <v>605</v>
      </c>
      <c r="B26" s="5"/>
      <c r="D26" s="3" t="str">
        <f t="shared" si="0"/>
        <v>605-</v>
      </c>
    </row>
    <row r="27" spans="1:4" s="3" customFormat="1" x14ac:dyDescent="0.25">
      <c r="A27" s="3">
        <v>650</v>
      </c>
      <c r="B27" s="5"/>
      <c r="D27" s="3" t="str">
        <f t="shared" si="0"/>
        <v>650-</v>
      </c>
    </row>
    <row r="28" spans="1:4" s="3" customFormat="1" x14ac:dyDescent="0.25">
      <c r="A28" s="3">
        <v>660</v>
      </c>
      <c r="B28" s="5"/>
      <c r="D28" s="3" t="str">
        <f t="shared" si="0"/>
        <v>660-</v>
      </c>
    </row>
    <row r="29" spans="1:4" s="3" customFormat="1" x14ac:dyDescent="0.25">
      <c r="A29" s="3">
        <v>700</v>
      </c>
      <c r="B29" s="1" t="s">
        <v>11</v>
      </c>
      <c r="D29" s="3" t="str">
        <f t="shared" si="0"/>
        <v>700-MARGEN BRUTO</v>
      </c>
    </row>
    <row r="30" spans="1:4" s="3" customFormat="1" x14ac:dyDescent="0.25">
      <c r="A30" s="3">
        <v>750</v>
      </c>
      <c r="B30" s="1" t="s">
        <v>12</v>
      </c>
      <c r="D30" s="3" t="str">
        <f t="shared" si="0"/>
        <v>750-Costos variables</v>
      </c>
    </row>
    <row r="31" spans="1:4" s="3" customFormat="1" x14ac:dyDescent="0.25">
      <c r="A31" s="3">
        <v>799</v>
      </c>
      <c r="B31" s="1" t="s">
        <v>13</v>
      </c>
      <c r="D31" s="3" t="str">
        <f t="shared" si="0"/>
        <v>799-MARGEN NETO</v>
      </c>
    </row>
    <row r="32" spans="1:4" s="3" customFormat="1" x14ac:dyDescent="0.25">
      <c r="A32" s="3">
        <v>800</v>
      </c>
      <c r="B32" s="7" t="s">
        <v>14</v>
      </c>
      <c r="D32" s="3" t="str">
        <f t="shared" si="0"/>
        <v>800-Costos fijos operativos</v>
      </c>
    </row>
    <row r="33" spans="1:4" s="3" customFormat="1" x14ac:dyDescent="0.25">
      <c r="A33" s="3">
        <v>805</v>
      </c>
      <c r="B33" s="5" t="s">
        <v>34</v>
      </c>
      <c r="D33" s="3" t="str">
        <f t="shared" si="0"/>
        <v>805-Sueldos y remuneraciones</v>
      </c>
    </row>
    <row r="34" spans="1:4" s="3" customFormat="1" x14ac:dyDescent="0.25">
      <c r="A34" s="3">
        <v>810</v>
      </c>
      <c r="B34" s="5" t="s">
        <v>15</v>
      </c>
      <c r="D34" s="3" t="str">
        <f t="shared" si="0"/>
        <v>810-Reparac y manten. vehiculos</v>
      </c>
    </row>
    <row r="35" spans="1:4" s="3" customFormat="1" x14ac:dyDescent="0.25">
      <c r="A35" s="3">
        <v>815</v>
      </c>
      <c r="B35" s="5" t="s">
        <v>16</v>
      </c>
      <c r="D35" s="3" t="str">
        <f t="shared" si="0"/>
        <v>815-Seguridad y siniestros</v>
      </c>
    </row>
    <row r="36" spans="1:4" s="3" customFormat="1" x14ac:dyDescent="0.25">
      <c r="A36" s="3">
        <v>820</v>
      </c>
      <c r="B36" s="5" t="s">
        <v>17</v>
      </c>
      <c r="D36" s="3" t="str">
        <f t="shared" si="0"/>
        <v>820-Seguridad del personal</v>
      </c>
    </row>
    <row r="37" spans="1:4" s="3" customFormat="1" x14ac:dyDescent="0.25">
      <c r="A37" s="3">
        <v>825</v>
      </c>
      <c r="B37" s="5" t="s">
        <v>18</v>
      </c>
      <c r="D37" s="3" t="str">
        <f t="shared" si="0"/>
        <v>825-Patentes y habilitaciones</v>
      </c>
    </row>
    <row r="38" spans="1:4" s="3" customFormat="1" x14ac:dyDescent="0.25">
      <c r="A38" s="3">
        <v>830</v>
      </c>
      <c r="B38" s="5" t="s">
        <v>19</v>
      </c>
      <c r="D38" s="3" t="str">
        <f t="shared" si="0"/>
        <v>830-Edificios e instalaciones OP</v>
      </c>
    </row>
    <row r="39" spans="1:4" s="3" customFormat="1" x14ac:dyDescent="0.25">
      <c r="A39" s="3">
        <v>835</v>
      </c>
      <c r="B39" s="5" t="s">
        <v>20</v>
      </c>
      <c r="D39" s="3" t="str">
        <f t="shared" si="0"/>
        <v>835-Otros costos operativos</v>
      </c>
    </row>
    <row r="40" spans="1:4" s="3" customFormat="1" x14ac:dyDescent="0.25">
      <c r="A40" s="3">
        <v>900</v>
      </c>
      <c r="B40" s="7" t="s">
        <v>21</v>
      </c>
      <c r="D40" s="3" t="str">
        <f t="shared" si="0"/>
        <v>900-Costos de ventas admin grales</v>
      </c>
    </row>
    <row r="41" spans="1:4" s="3" customFormat="1" x14ac:dyDescent="0.25">
      <c r="A41" s="3">
        <v>905</v>
      </c>
      <c r="B41" s="5" t="s">
        <v>38</v>
      </c>
      <c r="D41" s="3" t="str">
        <f t="shared" si="0"/>
        <v>905-Remuneracion P.S.</v>
      </c>
    </row>
    <row r="42" spans="1:4" s="3" customFormat="1" x14ac:dyDescent="0.25">
      <c r="A42" s="3">
        <v>910</v>
      </c>
      <c r="B42" s="5" t="s">
        <v>39</v>
      </c>
      <c r="D42" s="3" t="str">
        <f t="shared" si="0"/>
        <v>910-Alquiler de oficina</v>
      </c>
    </row>
    <row r="43" spans="1:4" s="3" customFormat="1" x14ac:dyDescent="0.25">
      <c r="A43" s="3">
        <v>915</v>
      </c>
      <c r="B43" s="5" t="s">
        <v>40</v>
      </c>
      <c r="D43" s="3" t="str">
        <f t="shared" si="0"/>
        <v>915-Internet y telefonia</v>
      </c>
    </row>
    <row r="44" spans="1:4" s="3" customFormat="1" x14ac:dyDescent="0.25">
      <c r="A44" s="3">
        <v>920</v>
      </c>
      <c r="B44" s="5" t="s">
        <v>41</v>
      </c>
      <c r="D44" s="3" t="str">
        <f t="shared" si="0"/>
        <v>920-Viaticos y combustibles</v>
      </c>
    </row>
    <row r="45" spans="1:4" s="3" customFormat="1" x14ac:dyDescent="0.25">
      <c r="A45" s="3">
        <v>925</v>
      </c>
      <c r="B45" s="5" t="s">
        <v>22</v>
      </c>
      <c r="D45" s="3" t="str">
        <f t="shared" si="0"/>
        <v>925-Honorarios profesionales</v>
      </c>
    </row>
    <row r="46" spans="1:4" s="3" customFormat="1" x14ac:dyDescent="0.25">
      <c r="A46" s="3">
        <v>930</v>
      </c>
      <c r="B46" s="5" t="s">
        <v>23</v>
      </c>
      <c r="D46" s="3" t="str">
        <f t="shared" si="0"/>
        <v>930-Marketing y publicidad</v>
      </c>
    </row>
    <row r="47" spans="1:4" s="3" customFormat="1" x14ac:dyDescent="0.25">
      <c r="A47" s="3">
        <v>935</v>
      </c>
      <c r="B47" s="5" t="s">
        <v>24</v>
      </c>
      <c r="D47" s="3" t="str">
        <f t="shared" si="0"/>
        <v>935-Edificios e instalaciones SGA</v>
      </c>
    </row>
    <row r="48" spans="1:4" s="3" customFormat="1" x14ac:dyDescent="0.25">
      <c r="A48" s="3">
        <v>940</v>
      </c>
      <c r="B48" s="5" t="s">
        <v>25</v>
      </c>
      <c r="D48" s="3" t="str">
        <f t="shared" si="0"/>
        <v>940-Otros gastos generales</v>
      </c>
    </row>
    <row r="49" spans="1:4" s="3" customFormat="1" x14ac:dyDescent="0.25">
      <c r="A49" s="4">
        <v>945</v>
      </c>
      <c r="B49" s="5"/>
      <c r="D49" s="3" t="str">
        <f t="shared" si="0"/>
        <v>945-</v>
      </c>
    </row>
    <row r="50" spans="1:4" s="3" customFormat="1" x14ac:dyDescent="0.25">
      <c r="A50" s="3">
        <v>990</v>
      </c>
      <c r="B50" s="7" t="s">
        <v>26</v>
      </c>
    </row>
    <row r="51" spans="1:4" s="3" customFormat="1" x14ac:dyDescent="0.25">
      <c r="A51" s="3">
        <v>995</v>
      </c>
      <c r="B51" s="7" t="s">
        <v>27</v>
      </c>
    </row>
    <row r="52" spans="1:4" s="3" customFormat="1" x14ac:dyDescent="0.25">
      <c r="A52" s="3">
        <v>998</v>
      </c>
      <c r="B52" s="7" t="s">
        <v>28</v>
      </c>
    </row>
    <row r="53" spans="1:4" s="3" customFormat="1" x14ac:dyDescent="0.25">
      <c r="A53" s="3">
        <v>999</v>
      </c>
      <c r="B53" s="7" t="s">
        <v>29</v>
      </c>
    </row>
    <row r="54" spans="1:4" s="3" customFormat="1" x14ac:dyDescent="0.25">
      <c r="B54" s="4"/>
    </row>
    <row r="55" spans="1:4" s="3" customFormat="1" x14ac:dyDescent="0.25">
      <c r="B55" s="4"/>
    </row>
    <row r="56" spans="1:4" s="3" customFormat="1" x14ac:dyDescent="0.25">
      <c r="B56" s="4"/>
    </row>
    <row r="57" spans="1:4" s="3" customFormat="1" x14ac:dyDescent="0.25">
      <c r="B57" s="4"/>
    </row>
    <row r="58" spans="1:4" s="3" customFormat="1" x14ac:dyDescent="0.25">
      <c r="B58" s="4"/>
    </row>
    <row r="59" spans="1:4" s="3" customFormat="1" x14ac:dyDescent="0.25">
      <c r="B59" s="4"/>
    </row>
    <row r="60" spans="1:4" s="3" customFormat="1" x14ac:dyDescent="0.25">
      <c r="B60" s="4"/>
    </row>
    <row r="61" spans="1:4" s="3" customFormat="1" x14ac:dyDescent="0.25">
      <c r="B61" s="4"/>
    </row>
    <row r="62" spans="1:4" s="3" customFormat="1" x14ac:dyDescent="0.25">
      <c r="B62" s="4"/>
    </row>
    <row r="63" spans="1:4" s="3" customFormat="1" x14ac:dyDescent="0.25">
      <c r="B63" s="4"/>
    </row>
    <row r="64" spans="1:4" s="3" customFormat="1" x14ac:dyDescent="0.25">
      <c r="B64" s="4"/>
    </row>
    <row r="65" spans="2:2" s="3" customFormat="1" x14ac:dyDescent="0.25">
      <c r="B65" s="4"/>
    </row>
    <row r="66" spans="2:2" s="3" customFormat="1" x14ac:dyDescent="0.25">
      <c r="B66" s="4"/>
    </row>
    <row r="67" spans="2:2" s="3" customFormat="1" x14ac:dyDescent="0.25">
      <c r="B67" s="4"/>
    </row>
    <row r="68" spans="2:2" s="3" customFormat="1" x14ac:dyDescent="0.25">
      <c r="B68" s="4"/>
    </row>
    <row r="69" spans="2:2" s="3" customFormat="1" x14ac:dyDescent="0.25">
      <c r="B69" s="4"/>
    </row>
    <row r="70" spans="2:2" s="3" customFormat="1" x14ac:dyDescent="0.25">
      <c r="B70" s="4"/>
    </row>
    <row r="71" spans="2:2" s="3" customFormat="1" x14ac:dyDescent="0.25">
      <c r="B71" s="4"/>
    </row>
    <row r="72" spans="2:2" s="3" customFormat="1" x14ac:dyDescent="0.25">
      <c r="B72" s="4"/>
    </row>
    <row r="73" spans="2:2" s="3" customFormat="1" x14ac:dyDescent="0.25">
      <c r="B73" s="4"/>
    </row>
    <row r="74" spans="2:2" s="3" customFormat="1" x14ac:dyDescent="0.25">
      <c r="B74" s="4"/>
    </row>
    <row r="75" spans="2:2" s="3" customFormat="1" x14ac:dyDescent="0.25">
      <c r="B75" s="4"/>
    </row>
    <row r="76" spans="2:2" s="3" customFormat="1" x14ac:dyDescent="0.25">
      <c r="B76" s="4"/>
    </row>
    <row r="77" spans="2:2" s="3" customFormat="1" x14ac:dyDescent="0.25">
      <c r="B7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digital</vt:lpstr>
      <vt:lpstr>manual</vt:lpstr>
      <vt:lpstr>plan cuentas</vt:lpstr>
      <vt:lpstr>digital!Área_de_impresión</vt:lpstr>
      <vt:lpstr>manual!Área_de_impresión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RGS</dc:creator>
  <cp:lastModifiedBy>Pablo</cp:lastModifiedBy>
  <cp:lastPrinted>2018-06-30T14:48:13Z</cp:lastPrinted>
  <dcterms:created xsi:type="dcterms:W3CDTF">2017-10-05T19:41:36Z</dcterms:created>
  <dcterms:modified xsi:type="dcterms:W3CDTF">2019-02-18T17:44:54Z</dcterms:modified>
</cp:coreProperties>
</file>